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0224EA2B-BF31-4820-9D81-5D15AD2FFDAC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лист'!$A$1:$AF$46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Y23" i="2" l="1"/>
  <c r="Y21" i="2"/>
  <c r="D37" i="2"/>
  <c r="D38" i="2" s="1"/>
  <c r="E37" i="2"/>
  <c r="E38" i="2" s="1"/>
  <c r="F37" i="2"/>
  <c r="F52" i="2" s="1"/>
  <c r="G52" i="2"/>
  <c r="H37" i="2"/>
  <c r="H38" i="2"/>
  <c r="I37" i="2"/>
  <c r="I38" i="2"/>
  <c r="J37" i="2"/>
  <c r="K37" i="2"/>
  <c r="K38" i="2" s="1"/>
  <c r="L37" i="2"/>
  <c r="L52" i="2" s="1"/>
  <c r="M37" i="2"/>
  <c r="M38" i="2" s="1"/>
  <c r="N37" i="2"/>
  <c r="N38" i="2" s="1"/>
  <c r="N52" i="2"/>
  <c r="P37" i="2"/>
  <c r="P38" i="2"/>
  <c r="Q37" i="2"/>
  <c r="Q52" i="2"/>
  <c r="R37" i="2"/>
  <c r="R38" i="2"/>
  <c r="S37" i="2"/>
  <c r="S52" i="2"/>
  <c r="S38" i="2"/>
  <c r="T52" i="2"/>
  <c r="U52" i="2"/>
  <c r="V52" i="2"/>
  <c r="Y52" i="2"/>
  <c r="X37" i="2"/>
  <c r="X38" i="2" s="1"/>
  <c r="Y38" i="2"/>
  <c r="Z37" i="2"/>
  <c r="AB52" i="2"/>
  <c r="AA37" i="2"/>
  <c r="AA38" i="2"/>
  <c r="C37" i="2"/>
  <c r="C38" i="2"/>
  <c r="C52" i="2"/>
  <c r="I52" i="2"/>
  <c r="P52" i="2"/>
  <c r="R52" i="2"/>
  <c r="M52" i="2"/>
  <c r="O52" i="2"/>
  <c r="E52" i="2"/>
  <c r="H52" i="2"/>
  <c r="Z38" i="2"/>
  <c r="AA52" i="2"/>
  <c r="J52" i="2"/>
  <c r="X52" i="2"/>
  <c r="Q38" i="2"/>
  <c r="K52" i="2"/>
  <c r="Z52" i="2"/>
  <c r="F38" i="2" l="1"/>
  <c r="L38" i="2"/>
  <c r="D52" i="2"/>
</calcChain>
</file>

<file path=xl/sharedStrings.xml><?xml version="1.0" encoding="utf-8"?>
<sst xmlns="http://purl.oclc.org/ooxml/spreadsheetml/main" count="71" uniqueCount="63">
  <si>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</si>
  <si>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</si>
  <si>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</si>
  <si>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</si>
  <si>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</si>
  <si>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</si>
  <si>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лук</t>
  </si>
  <si>
    <t>морковь</t>
  </si>
  <si>
    <t>соль</t>
  </si>
  <si>
    <t>Завтрак</t>
  </si>
  <si>
    <t>Второй завтрак</t>
  </si>
  <si>
    <t>Обед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</si>
  <si>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</si>
  <si>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</si>
  <si>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</si>
  <si>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</si>
  <si>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</si>
  <si>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</si>
  <si>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</si>
  <si>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</si>
  <si>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</si>
  <si>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Группа питания      Сад</t>
  </si>
  <si>
    <t>рис</t>
  </si>
  <si>
    <t>1/5</t>
  </si>
  <si>
    <t>проверка!!!</t>
  </si>
  <si>
    <t>сметана</t>
  </si>
  <si>
    <t>масло сл.</t>
  </si>
  <si>
    <t>масло раст.</t>
  </si>
  <si>
    <t>молоко св.</t>
  </si>
  <si>
    <t>мука</t>
  </si>
  <si>
    <t>капуста</t>
  </si>
  <si>
    <t>хлеб пш.</t>
  </si>
  <si>
    <t>хлеб рж.</t>
  </si>
  <si>
    <t xml:space="preserve"> каша рисовая жид с масл и сахар.</t>
  </si>
  <si>
    <t>чай с сахаром</t>
  </si>
  <si>
    <t>бутерброд с сыром</t>
  </si>
  <si>
    <t>Полдник</t>
  </si>
  <si>
    <t xml:space="preserve"> пюре картофельное</t>
  </si>
  <si>
    <t>кисель из повидла</t>
  </si>
  <si>
    <t>хлеб ржаной</t>
  </si>
  <si>
    <t>блины со сгущ.молоком</t>
  </si>
  <si>
    <t>сыр</t>
  </si>
  <si>
    <t>чай</t>
  </si>
  <si>
    <t>крахмал</t>
  </si>
  <si>
    <t>лимон.к-та</t>
  </si>
  <si>
    <t>молоко сгущ.</t>
  </si>
  <si>
    <t>рыба св.</t>
  </si>
  <si>
    <t>рыба припущенная в молоке</t>
  </si>
  <si>
    <t xml:space="preserve">          Учреждение:                 МДОУ  Светлогорский д/с </t>
  </si>
  <si>
    <t>яйцо   шт</t>
  </si>
  <si>
    <t xml:space="preserve">Количество довольствующихся     </t>
  </si>
  <si>
    <t>повидло</t>
  </si>
  <si>
    <t>Суточная проба</t>
  </si>
  <si>
    <t>Детский сад</t>
  </si>
  <si>
    <t>человек</t>
  </si>
  <si>
    <t>Борщ с мясом</t>
  </si>
  <si>
    <t>Свекла</t>
  </si>
  <si>
    <t>Говядина</t>
  </si>
  <si>
    <t xml:space="preserve">Утверждаю:            Зав.МДОУ  Н.М. Шипилова             </t>
  </si>
  <si>
    <t>на "11" Февраля 2026 г.</t>
  </si>
  <si>
    <t>'11" Февраля  2026 г.</t>
  </si>
  <si>
    <t>Капуста квашеная</t>
  </si>
  <si>
    <t>Мандарины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</si>
</sst>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0"/>
    <numFmt numFmtId="178" formatCode="0.000"/>
  </numFmts>
  <fonts count="12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1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Border="1"/>
    <xf numFmtId="0" fontId="7" fillId="0" borderId="5" xfId="0" applyFont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10" xfId="0" applyBorder="1"/>
    <xf numFmtId="0" fontId="0" fillId="0" borderId="5" xfId="0" applyBorder="1"/>
    <xf numFmtId="0" fontId="0" fillId="0" borderId="11" xfId="0" applyBorder="1"/>
    <xf numFmtId="0" fontId="2" fillId="2" borderId="8" xfId="0" applyFont="1" applyFill="1" applyBorder="1"/>
    <xf numFmtId="0" fontId="6" fillId="0" borderId="12" xfId="0" applyFont="1" applyBorder="1" applyAlignment="1">
      <alignment horizontal="center" textRotation="255"/>
    </xf>
    <xf numFmtId="0" fontId="6" fillId="0" borderId="8" xfId="0" applyFont="1" applyBorder="1" applyAlignment="1">
      <alignment horizontal="center" textRotation="255"/>
    </xf>
    <xf numFmtId="0" fontId="6" fillId="0" borderId="9" xfId="0" applyFont="1" applyBorder="1" applyAlignment="1">
      <alignment horizontal="center" textRotation="255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1" xfId="0" applyFill="1" applyBorder="1"/>
    <xf numFmtId="0" fontId="6" fillId="0" borderId="5" xfId="0" applyFont="1" applyBorder="1" applyAlignment="1">
      <alignment horizontal="center" textRotation="255"/>
    </xf>
    <xf numFmtId="3" fontId="11" fillId="0" borderId="11" xfId="0" applyNumberFormat="1" applyFont="1" applyFill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13" xfId="0" applyFont="1" applyBorder="1" applyAlignment="1">
      <alignment horizontal="left" vertical="center"/>
    </xf>
    <xf numFmtId="0" fontId="0" fillId="0" borderId="14" xfId="0" applyFill="1" applyBorder="1" applyAlignment="1">
      <alignment horizontal="left" vertical="center"/>
    </xf>
    <xf numFmtId="0" fontId="0" fillId="0" borderId="15" xfId="0" applyFont="1" applyFill="1" applyBorder="1" applyAlignment="1">
      <alignment horizontal="left" vertical="center"/>
    </xf>
    <xf numFmtId="3" fontId="11" fillId="0" borderId="0" xfId="0" applyNumberFormat="1" applyFont="1" applyFill="1" applyBorder="1"/>
    <xf numFmtId="0" fontId="0" fillId="0" borderId="0" xfId="0" applyFill="1" applyBorder="1"/>
    <xf numFmtId="0" fontId="0" fillId="0" borderId="16" xfId="0" applyBorder="1" applyAlignment="1">
      <alignment horizontal="left" vertical="center"/>
    </xf>
    <xf numFmtId="176" fontId="11" fillId="0" borderId="11" xfId="0" applyNumberFormat="1" applyFont="1" applyFill="1" applyBorder="1"/>
    <xf numFmtId="176" fontId="11" fillId="0" borderId="0" xfId="0" applyNumberFormat="1" applyFont="1" applyFill="1" applyBorder="1"/>
    <xf numFmtId="3" fontId="0" fillId="0" borderId="11" xfId="0" applyNumberFormat="1" applyBorder="1"/>
    <xf numFmtId="1" fontId="0" fillId="0" borderId="11" xfId="0" applyNumberFormat="1" applyBorder="1"/>
    <xf numFmtId="178" fontId="0" fillId="0" borderId="11" xfId="0" applyNumberFormat="1" applyBorder="1"/>
    <xf numFmtId="176" fontId="11" fillId="0" borderId="11" xfId="0" applyNumberFormat="1" applyFont="1" applyFill="1" applyBorder="1" applyAlignment="1">
      <alignment horizontal="right"/>
    </xf>
    <xf numFmtId="176" fontId="11" fillId="0" borderId="0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5" fillId="0" borderId="6" xfId="0" applyFont="1" applyBorder="1" applyAlignment="1">
      <alignment horizontal="center" vertical="top" textRotation="255"/>
    </xf>
    <xf numFmtId="0" fontId="5" fillId="0" borderId="10" xfId="0" applyFont="1" applyBorder="1" applyAlignment="1">
      <alignment horizontal="center" vertical="top" textRotation="255"/>
    </xf>
    <xf numFmtId="0" fontId="6" fillId="0" borderId="12" xfId="0" applyFont="1" applyBorder="1" applyAlignment="1">
      <alignment horizontal="center" textRotation="255"/>
    </xf>
    <xf numFmtId="0" fontId="6" fillId="0" borderId="8" xfId="0" applyFont="1" applyBorder="1" applyAlignment="1">
      <alignment horizontal="center" textRotation="255"/>
    </xf>
    <xf numFmtId="0" fontId="6" fillId="0" borderId="9" xfId="0" applyFont="1" applyBorder="1" applyAlignment="1">
      <alignment horizontal="center" textRotation="255"/>
    </xf>
    <xf numFmtId="0" fontId="6" fillId="0" borderId="6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0" fillId="0" borderId="29" xfId="0" applyFont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6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0" fillId="0" borderId="13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1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19"/>
  <sheetViews>
    <sheetView workbookViewId="0">
      <selection activeCell="E35" sqref="E35"/>
    </sheetView>
  </sheetViews>
  <sheetFormatPr defaultRowHeight="12.75" x14ac:dyDescent="0.2"/>
  <sheetData>
    <row r="2" spans="1:14" x14ac:dyDescent="0.2">
      <c r="A2" s="41" t="s">
        <v>48</v>
      </c>
      <c r="B2" s="41"/>
      <c r="C2" s="41"/>
      <c r="D2" s="41"/>
      <c r="E2" s="41"/>
      <c r="F2" s="41"/>
      <c r="G2" s="41"/>
      <c r="H2" s="41"/>
    </row>
    <row r="3" spans="1:14" ht="13.5" customHeight="1" x14ac:dyDescent="0.2">
      <c r="A3" s="41"/>
      <c r="B3" s="41"/>
      <c r="C3" s="41"/>
      <c r="D3" s="41"/>
      <c r="E3" s="41"/>
      <c r="F3" s="41"/>
      <c r="G3" s="41"/>
      <c r="H3" s="41"/>
      <c r="J3" s="42" t="s">
        <v>58</v>
      </c>
      <c r="K3" s="42"/>
      <c r="L3" s="42"/>
      <c r="M3" s="42"/>
      <c r="N3" s="42"/>
    </row>
    <row r="4" spans="1:14" x14ac:dyDescent="0.2">
      <c r="J4" s="42"/>
      <c r="K4" s="42"/>
      <c r="L4" s="42"/>
      <c r="M4" s="42"/>
      <c r="N4" s="42"/>
    </row>
    <row r="5" spans="1:14" x14ac:dyDescent="0.2">
      <c r="J5" s="42"/>
      <c r="K5" s="42"/>
      <c r="L5" s="42"/>
      <c r="M5" s="42"/>
      <c r="N5" s="42"/>
    </row>
    <row r="6" spans="1:14" x14ac:dyDescent="0.2">
      <c r="J6" s="42"/>
      <c r="K6" s="42"/>
      <c r="L6" s="42"/>
      <c r="M6" s="42"/>
      <c r="N6" s="42"/>
    </row>
    <row r="7" spans="1:14" x14ac:dyDescent="0.2">
      <c r="J7" s="42"/>
      <c r="K7" s="42"/>
      <c r="L7" s="42"/>
      <c r="M7" s="42"/>
      <c r="N7" s="42"/>
    </row>
    <row r="8" spans="1:14" x14ac:dyDescent="0.2">
      <c r="J8" s="42"/>
      <c r="K8" s="42"/>
      <c r="L8" s="42"/>
      <c r="M8" s="42"/>
      <c r="N8" s="42"/>
    </row>
    <row r="9" spans="1:14" x14ac:dyDescent="0.2">
      <c r="K9" s="43" t="s">
        <v>60</v>
      </c>
      <c r="L9" s="44"/>
      <c r="M9" s="44"/>
      <c r="N9" s="44"/>
    </row>
    <row r="11" spans="1:14" x14ac:dyDescent="0.2">
      <c r="B11" s="45" t="s">
        <v>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</row>
    <row r="12" spans="1:14" x14ac:dyDescent="0.2"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14" x14ac:dyDescent="0.2"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</row>
    <row r="14" spans="1:14" x14ac:dyDescent="0.2"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</row>
    <row r="15" spans="1:14" x14ac:dyDescent="0.2"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</row>
    <row r="16" spans="1:14" ht="15" x14ac:dyDescent="0.2">
      <c r="D16" s="40" t="s">
        <v>1</v>
      </c>
      <c r="E16" s="40"/>
      <c r="F16" s="40"/>
      <c r="G16" s="40"/>
      <c r="H16" s="40"/>
      <c r="I16" s="40"/>
      <c r="J16" s="40"/>
      <c r="K16" s="40"/>
    </row>
    <row r="17" spans="4:11" ht="15" x14ac:dyDescent="0.2">
      <c r="D17" s="40" t="s">
        <v>59</v>
      </c>
      <c r="E17" s="40"/>
      <c r="F17" s="40"/>
      <c r="G17" s="40"/>
      <c r="H17" s="40"/>
      <c r="I17" s="40"/>
      <c r="J17" s="40"/>
      <c r="K17" s="40"/>
    </row>
    <row r="18" spans="4:11" ht="15" x14ac:dyDescent="0.2">
      <c r="D18" s="25" t="s">
        <v>50</v>
      </c>
      <c r="E18" s="25"/>
      <c r="F18" s="25"/>
      <c r="G18" s="25"/>
      <c r="H18" s="26">
        <v>18</v>
      </c>
      <c r="I18" s="25" t="s">
        <v>54</v>
      </c>
      <c r="J18" s="25"/>
      <c r="K18" s="25"/>
    </row>
    <row r="19" spans="4:11" ht="15" x14ac:dyDescent="0.2">
      <c r="D19" s="40" t="s">
        <v>21</v>
      </c>
      <c r="E19" s="40"/>
      <c r="F19" s="40"/>
      <c r="G19" s="40"/>
      <c r="H19" s="40"/>
      <c r="I19" s="40"/>
      <c r="J19" s="40"/>
      <c r="K19" s="40"/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G52"/>
  <sheetViews>
    <sheetView tabSelected="1" view="pageBreakPreview" zoomScale="85" zoomScaleNormal="90" zoomScaleSheetLayoutView="85" workbookViewId="0">
      <selection activeCell="V38" sqref="V38"/>
    </sheetView>
  </sheetViews>
  <sheetFormatPr defaultRowHeight="12.75" x14ac:dyDescent="0.2"/>
  <cols>
    <col min="1" max="1" width="8.28515625" customWidth="1"/>
    <col min="2" max="2" width="23" customWidth="1"/>
    <col min="3" max="3" width="6.28515625" customWidth="1"/>
    <col min="4" max="4" width="6.7109375" customWidth="1"/>
    <col min="5" max="5" width="6.42578125" customWidth="1"/>
    <col min="6" max="6" width="6.28515625" customWidth="1"/>
    <col min="7" max="7" width="7.140625" customWidth="1"/>
    <col min="8" max="8" width="6.5703125" customWidth="1"/>
    <col min="9" max="9" width="6.42578125" customWidth="1"/>
    <col min="10" max="10" width="5.42578125" customWidth="1"/>
    <col min="11" max="11" width="6.5703125" customWidth="1"/>
    <col min="12" max="12" width="6.42578125" customWidth="1"/>
    <col min="13" max="13" width="6.28515625" customWidth="1"/>
    <col min="14" max="14" width="6.42578125" customWidth="1"/>
    <col min="15" max="15" width="5.42578125" customWidth="1"/>
    <col min="16" max="16" width="6.42578125" customWidth="1"/>
    <col min="17" max="17" width="5.42578125" customWidth="1"/>
    <col min="18" max="18" width="6.28515625" customWidth="1"/>
    <col min="19" max="19" width="6.5703125" customWidth="1"/>
    <col min="20" max="20" width="6.28515625" customWidth="1"/>
    <col min="21" max="21" width="7.28515625" customWidth="1"/>
    <col min="22" max="23" width="7" customWidth="1"/>
    <col min="24" max="24" width="6.42578125" customWidth="1"/>
    <col min="25" max="25" width="6.5703125" customWidth="1"/>
    <col min="26" max="26" width="6.28515625" customWidth="1"/>
    <col min="27" max="27" width="6.140625" customWidth="1"/>
    <col min="28" max="28" width="6.42578125" customWidth="1"/>
    <col min="29" max="29" width="6.7109375" customWidth="1"/>
    <col min="30" max="32" width="5.42578125" customWidth="1"/>
    <col min="33" max="33" width="6.28515625" customWidth="1"/>
  </cols>
  <sheetData>
    <row r="1" spans="1:32" x14ac:dyDescent="0.2">
      <c r="A1" s="81" t="s">
        <v>2</v>
      </c>
      <c r="B1" s="81"/>
      <c r="C1" s="56" t="s">
        <v>3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</row>
    <row r="2" spans="1:32" ht="12.75" customHeight="1" x14ac:dyDescent="0.2">
      <c r="A2" s="81"/>
      <c r="B2" s="82"/>
      <c r="C2" s="49" t="s">
        <v>57</v>
      </c>
      <c r="D2" s="49" t="s">
        <v>46</v>
      </c>
      <c r="E2" s="49" t="s">
        <v>26</v>
      </c>
      <c r="F2" s="49" t="s">
        <v>27</v>
      </c>
      <c r="G2" s="49" t="s">
        <v>28</v>
      </c>
      <c r="H2" s="49" t="s">
        <v>25</v>
      </c>
      <c r="I2" s="49" t="s">
        <v>41</v>
      </c>
      <c r="J2" s="49" t="s">
        <v>49</v>
      </c>
      <c r="K2" s="49" t="s">
        <v>29</v>
      </c>
      <c r="L2" s="49" t="s">
        <v>22</v>
      </c>
      <c r="M2" s="49" t="s">
        <v>4</v>
      </c>
      <c r="N2" s="49" t="s">
        <v>51</v>
      </c>
      <c r="O2" s="49" t="s">
        <v>62</v>
      </c>
      <c r="P2" s="49" t="s">
        <v>5</v>
      </c>
      <c r="Q2" s="49" t="s">
        <v>30</v>
      </c>
      <c r="R2" s="54" t="s">
        <v>6</v>
      </c>
      <c r="S2" s="46" t="s">
        <v>7</v>
      </c>
      <c r="T2" s="46" t="s">
        <v>56</v>
      </c>
      <c r="U2" s="54" t="s">
        <v>31</v>
      </c>
      <c r="V2" s="54" t="s">
        <v>32</v>
      </c>
      <c r="W2" s="46" t="s">
        <v>61</v>
      </c>
      <c r="X2" s="46" t="s">
        <v>42</v>
      </c>
      <c r="Y2" s="46" t="s">
        <v>8</v>
      </c>
      <c r="Z2" s="51" t="s">
        <v>43</v>
      </c>
      <c r="AA2" s="16"/>
      <c r="AB2" s="51" t="s">
        <v>45</v>
      </c>
      <c r="AC2" s="16"/>
      <c r="AD2" s="49" t="s">
        <v>19</v>
      </c>
      <c r="AE2" s="61"/>
    </row>
    <row r="3" spans="1:32" x14ac:dyDescent="0.2">
      <c r="A3" s="81"/>
      <c r="B3" s="82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5"/>
      <c r="S3" s="47"/>
      <c r="T3" s="47"/>
      <c r="U3" s="55"/>
      <c r="V3" s="55"/>
      <c r="W3" s="47"/>
      <c r="X3" s="47"/>
      <c r="Y3" s="47"/>
      <c r="Z3" s="52"/>
      <c r="AA3" s="17"/>
      <c r="AB3" s="52"/>
      <c r="AC3" s="23"/>
      <c r="AD3" s="50"/>
      <c r="AE3" s="61"/>
    </row>
    <row r="4" spans="1:32" ht="156" customHeight="1" x14ac:dyDescent="0.2">
      <c r="A4" s="81"/>
      <c r="B4" s="82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5"/>
      <c r="S4" s="48"/>
      <c r="T4" s="48"/>
      <c r="U4" s="55"/>
      <c r="V4" s="55"/>
      <c r="W4" s="48"/>
      <c r="X4" s="48"/>
      <c r="Y4" s="48"/>
      <c r="Z4" s="53"/>
      <c r="AA4" s="18" t="s">
        <v>44</v>
      </c>
      <c r="AB4" s="53"/>
      <c r="AC4" s="23"/>
      <c r="AD4" s="50"/>
      <c r="AE4" s="61"/>
    </row>
    <row r="5" spans="1:32" x14ac:dyDescent="0.2">
      <c r="A5" s="62" t="s">
        <v>9</v>
      </c>
      <c r="B5" s="63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13"/>
      <c r="AE5" s="2"/>
    </row>
    <row r="6" spans="1:32" x14ac:dyDescent="0.2">
      <c r="A6" s="57" t="s">
        <v>33</v>
      </c>
      <c r="B6" s="58"/>
      <c r="C6" s="8"/>
      <c r="D6" s="8"/>
      <c r="E6" s="8">
        <v>5</v>
      </c>
      <c r="F6" s="8"/>
      <c r="G6" s="8">
        <v>158</v>
      </c>
      <c r="H6" s="8"/>
      <c r="I6" s="8"/>
      <c r="J6" s="8"/>
      <c r="K6" s="8"/>
      <c r="L6" s="8">
        <v>28</v>
      </c>
      <c r="M6" s="8">
        <v>5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v>0.6</v>
      </c>
      <c r="Z6" s="19"/>
      <c r="AA6" s="19"/>
      <c r="AB6" s="19"/>
      <c r="AC6" s="19"/>
      <c r="AD6" s="19">
        <v>190</v>
      </c>
      <c r="AE6" s="2"/>
    </row>
    <row r="7" spans="1:32" x14ac:dyDescent="0.2">
      <c r="A7" s="59"/>
      <c r="B7" s="60"/>
      <c r="C7" s="9"/>
      <c r="D7" s="9"/>
      <c r="E7" s="9">
        <v>90</v>
      </c>
      <c r="F7" s="9"/>
      <c r="G7" s="9">
        <v>2844</v>
      </c>
      <c r="H7" s="9"/>
      <c r="I7" s="9"/>
      <c r="J7" s="9"/>
      <c r="K7" s="9"/>
      <c r="L7" s="9">
        <v>504</v>
      </c>
      <c r="M7" s="9">
        <v>90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>
        <v>10.8</v>
      </c>
      <c r="Z7" s="20"/>
      <c r="AA7" s="20"/>
      <c r="AB7" s="20"/>
      <c r="AC7" s="20"/>
      <c r="AD7" s="20"/>
      <c r="AE7" s="2"/>
    </row>
    <row r="8" spans="1:32" x14ac:dyDescent="0.2">
      <c r="A8" s="57" t="s">
        <v>34</v>
      </c>
      <c r="B8" s="58"/>
      <c r="C8" s="8"/>
      <c r="D8" s="8"/>
      <c r="E8" s="8"/>
      <c r="F8" s="8"/>
      <c r="G8" s="8"/>
      <c r="H8" s="8"/>
      <c r="I8" s="8"/>
      <c r="J8" s="8"/>
      <c r="K8" s="8"/>
      <c r="L8" s="8"/>
      <c r="M8" s="8">
        <v>10</v>
      </c>
      <c r="N8" s="8"/>
      <c r="O8" s="8"/>
      <c r="P8" s="8"/>
      <c r="Q8" s="8"/>
      <c r="R8" s="8"/>
      <c r="S8" s="8"/>
      <c r="T8" s="8"/>
      <c r="U8" s="8"/>
      <c r="V8" s="8"/>
      <c r="W8" s="8"/>
      <c r="X8" s="8">
        <v>0.6</v>
      </c>
      <c r="Y8" s="8"/>
      <c r="Z8" s="19"/>
      <c r="AA8" s="19"/>
      <c r="AB8" s="19"/>
      <c r="AC8" s="19"/>
      <c r="AD8" s="19">
        <v>180</v>
      </c>
      <c r="AE8" s="2"/>
    </row>
    <row r="9" spans="1:32" x14ac:dyDescent="0.2">
      <c r="A9" s="59"/>
      <c r="B9" s="60"/>
      <c r="C9" s="9"/>
      <c r="D9" s="9"/>
      <c r="E9" s="9"/>
      <c r="F9" s="9"/>
      <c r="G9" s="9"/>
      <c r="H9" s="9"/>
      <c r="I9" s="9"/>
      <c r="J9" s="9"/>
      <c r="K9" s="9"/>
      <c r="L9" s="9"/>
      <c r="M9" s="9">
        <v>180</v>
      </c>
      <c r="N9" s="9"/>
      <c r="O9" s="9"/>
      <c r="P9" s="9"/>
      <c r="Q9" s="9"/>
      <c r="R9" s="9"/>
      <c r="S9" s="9"/>
      <c r="T9" s="9"/>
      <c r="U9" s="9"/>
      <c r="V9" s="9"/>
      <c r="W9" s="9"/>
      <c r="X9" s="9">
        <v>10.8</v>
      </c>
      <c r="Y9" s="9"/>
      <c r="Z9" s="20"/>
      <c r="AA9" s="20"/>
      <c r="AB9" s="20"/>
      <c r="AC9" s="20"/>
      <c r="AD9" s="20"/>
      <c r="AE9" s="2"/>
    </row>
    <row r="10" spans="1:32" x14ac:dyDescent="0.2">
      <c r="A10" s="57" t="s">
        <v>35</v>
      </c>
      <c r="B10" s="58"/>
      <c r="C10" s="8"/>
      <c r="D10" s="8"/>
      <c r="E10" s="8"/>
      <c r="F10" s="8"/>
      <c r="G10" s="8"/>
      <c r="H10" s="8"/>
      <c r="I10" s="8">
        <v>16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>
        <v>40</v>
      </c>
      <c r="V10" s="8"/>
      <c r="W10" s="8"/>
      <c r="X10" s="8"/>
      <c r="Y10" s="8"/>
      <c r="Z10" s="19"/>
      <c r="AA10" s="19"/>
      <c r="AB10" s="19"/>
      <c r="AC10" s="19"/>
      <c r="AD10" s="19">
        <v>56</v>
      </c>
      <c r="AE10" s="2"/>
    </row>
    <row r="11" spans="1:32" ht="12" customHeight="1" x14ac:dyDescent="0.2">
      <c r="A11" s="59"/>
      <c r="B11" s="60"/>
      <c r="C11" s="9"/>
      <c r="D11" s="9"/>
      <c r="E11" s="9"/>
      <c r="F11" s="9"/>
      <c r="G11" s="9"/>
      <c r="H11" s="9"/>
      <c r="I11" s="9">
        <v>288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>
        <v>680</v>
      </c>
      <c r="V11" s="9"/>
      <c r="W11" s="9"/>
      <c r="X11" s="9"/>
      <c r="Y11" s="9"/>
      <c r="Z11" s="20"/>
      <c r="AA11" s="20"/>
      <c r="AB11" s="20"/>
      <c r="AC11" s="20"/>
      <c r="AD11" s="20"/>
      <c r="AE11" s="2"/>
    </row>
    <row r="12" spans="1:32" ht="15" x14ac:dyDescent="0.2">
      <c r="A12" s="68" t="s">
        <v>10</v>
      </c>
      <c r="B12" s="69"/>
      <c r="C12" s="10"/>
      <c r="D12" s="10"/>
      <c r="E12" s="10"/>
      <c r="F12" s="15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21"/>
      <c r="AA12" s="21"/>
      <c r="AB12" s="21"/>
      <c r="AC12" s="21"/>
      <c r="AD12" s="21"/>
      <c r="AE12" s="2"/>
    </row>
    <row r="13" spans="1:32" x14ac:dyDescent="0.2">
      <c r="A13" s="57" t="s">
        <v>62</v>
      </c>
      <c r="B13" s="5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>
        <v>100</v>
      </c>
      <c r="P13" s="8"/>
      <c r="Q13" s="8"/>
      <c r="R13" s="8"/>
      <c r="S13" s="8"/>
      <c r="T13" s="8"/>
      <c r="U13" s="8"/>
      <c r="V13" s="8"/>
      <c r="W13" s="8"/>
      <c r="X13" s="8"/>
      <c r="Y13" s="8"/>
      <c r="Z13" s="19"/>
      <c r="AA13" s="19"/>
      <c r="AB13" s="19"/>
      <c r="AC13" s="19"/>
      <c r="AD13" s="19"/>
      <c r="AE13" s="2"/>
    </row>
    <row r="14" spans="1:32" x14ac:dyDescent="0.2">
      <c r="A14" s="59"/>
      <c r="B14" s="6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>
        <v>1800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20"/>
      <c r="AA14" s="20"/>
      <c r="AB14" s="20"/>
      <c r="AC14" s="20"/>
      <c r="AD14" s="20"/>
      <c r="AE14" s="2"/>
    </row>
    <row r="15" spans="1:32" x14ac:dyDescent="0.2">
      <c r="A15" s="68" t="s">
        <v>11</v>
      </c>
      <c r="B15" s="69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21"/>
      <c r="AA15" s="21"/>
      <c r="AB15" s="21"/>
      <c r="AC15" s="21"/>
      <c r="AD15" s="21"/>
      <c r="AE15" s="2"/>
    </row>
    <row r="16" spans="1:32" x14ac:dyDescent="0.2">
      <c r="A16" s="57" t="s">
        <v>61</v>
      </c>
      <c r="B16" s="5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>
        <v>50</v>
      </c>
      <c r="X16" s="8"/>
      <c r="Y16" s="8"/>
      <c r="Z16" s="19"/>
      <c r="AA16" s="19"/>
      <c r="AB16" s="19"/>
      <c r="AC16" s="19"/>
      <c r="AD16" s="19"/>
      <c r="AE16" s="2"/>
    </row>
    <row r="17" spans="1:31" x14ac:dyDescent="0.2">
      <c r="A17" s="59"/>
      <c r="B17" s="60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>
        <v>900</v>
      </c>
      <c r="X17" s="9"/>
      <c r="Y17" s="9"/>
      <c r="Z17" s="20"/>
      <c r="AA17" s="20"/>
      <c r="AB17" s="20"/>
      <c r="AC17" s="20"/>
      <c r="AD17" s="20"/>
      <c r="AE17" s="2"/>
    </row>
    <row r="18" spans="1:31" x14ac:dyDescent="0.2">
      <c r="A18" s="57" t="s">
        <v>55</v>
      </c>
      <c r="B18" s="58"/>
      <c r="C18" s="8">
        <v>44</v>
      </c>
      <c r="D18" s="8"/>
      <c r="E18" s="8"/>
      <c r="F18" s="8">
        <v>4</v>
      </c>
      <c r="G18" s="8"/>
      <c r="H18" s="8">
        <v>4</v>
      </c>
      <c r="I18" s="8"/>
      <c r="J18" s="8"/>
      <c r="K18" s="8"/>
      <c r="L18" s="8"/>
      <c r="M18" s="8"/>
      <c r="N18" s="8"/>
      <c r="O18" s="8"/>
      <c r="P18" s="8">
        <v>67</v>
      </c>
      <c r="Q18" s="8">
        <v>20</v>
      </c>
      <c r="R18" s="8">
        <v>7</v>
      </c>
      <c r="S18" s="8">
        <v>14</v>
      </c>
      <c r="T18" s="8">
        <v>40</v>
      </c>
      <c r="U18" s="8"/>
      <c r="V18" s="8"/>
      <c r="W18" s="8"/>
      <c r="X18" s="8"/>
      <c r="Y18" s="8">
        <v>0.2</v>
      </c>
      <c r="Z18" s="19"/>
      <c r="AA18" s="19"/>
      <c r="AB18" s="19"/>
      <c r="AC18" s="19"/>
      <c r="AD18" s="19">
        <v>200</v>
      </c>
      <c r="AE18" s="2"/>
    </row>
    <row r="19" spans="1:31" x14ac:dyDescent="0.2">
      <c r="A19" s="59"/>
      <c r="B19" s="60"/>
      <c r="C19" s="9">
        <v>792</v>
      </c>
      <c r="D19" s="9"/>
      <c r="E19" s="9"/>
      <c r="F19" s="9">
        <v>72</v>
      </c>
      <c r="G19" s="9"/>
      <c r="H19" s="9">
        <v>72</v>
      </c>
      <c r="I19" s="9"/>
      <c r="J19" s="9"/>
      <c r="K19" s="9"/>
      <c r="L19" s="9"/>
      <c r="M19" s="9"/>
      <c r="N19" s="9"/>
      <c r="O19" s="9"/>
      <c r="P19" s="9">
        <v>1206</v>
      </c>
      <c r="Q19" s="9">
        <v>360</v>
      </c>
      <c r="R19" s="9">
        <v>126</v>
      </c>
      <c r="S19" s="9">
        <v>252</v>
      </c>
      <c r="T19" s="9">
        <v>720</v>
      </c>
      <c r="U19" s="9"/>
      <c r="V19" s="9"/>
      <c r="W19" s="9"/>
      <c r="X19" s="9"/>
      <c r="Y19" s="9">
        <v>1.4</v>
      </c>
      <c r="Z19" s="20"/>
      <c r="AA19" s="20"/>
      <c r="AB19" s="20"/>
      <c r="AC19" s="20"/>
      <c r="AD19" s="20"/>
      <c r="AE19" s="2"/>
    </row>
    <row r="20" spans="1:31" x14ac:dyDescent="0.2">
      <c r="A20" s="57" t="s">
        <v>37</v>
      </c>
      <c r="B20" s="58"/>
      <c r="C20" s="8"/>
      <c r="D20" s="8"/>
      <c r="E20" s="8">
        <v>5</v>
      </c>
      <c r="F20" s="8"/>
      <c r="G20" s="8">
        <v>23</v>
      </c>
      <c r="H20" s="8"/>
      <c r="I20" s="8"/>
      <c r="J20" s="8"/>
      <c r="K20" s="8"/>
      <c r="L20" s="8"/>
      <c r="M20" s="8"/>
      <c r="N20" s="8"/>
      <c r="O20" s="8"/>
      <c r="P20" s="8">
        <v>213</v>
      </c>
      <c r="Q20" s="8"/>
      <c r="R20" s="8"/>
      <c r="S20" s="8"/>
      <c r="T20" s="8"/>
      <c r="U20" s="8"/>
      <c r="V20" s="8"/>
      <c r="W20" s="8"/>
      <c r="X20" s="8"/>
      <c r="Y20" s="8">
        <v>1.5</v>
      </c>
      <c r="Z20" s="19"/>
      <c r="AA20" s="19"/>
      <c r="AB20" s="19"/>
      <c r="AC20" s="19"/>
      <c r="AD20" s="19">
        <v>150</v>
      </c>
      <c r="AE20" s="2"/>
    </row>
    <row r="21" spans="1:31" x14ac:dyDescent="0.2">
      <c r="A21" s="59"/>
      <c r="B21" s="60"/>
      <c r="C21" s="9"/>
      <c r="D21" s="9"/>
      <c r="E21" s="9">
        <v>90</v>
      </c>
      <c r="F21" s="9"/>
      <c r="G21" s="9">
        <v>414</v>
      </c>
      <c r="H21" s="9"/>
      <c r="I21" s="9"/>
      <c r="J21" s="9"/>
      <c r="K21" s="9"/>
      <c r="L21" s="9"/>
      <c r="M21" s="9"/>
      <c r="N21" s="9"/>
      <c r="O21" s="9"/>
      <c r="P21" s="9">
        <v>3834</v>
      </c>
      <c r="Q21" s="9"/>
      <c r="R21" s="9"/>
      <c r="S21" s="9"/>
      <c r="T21" s="9"/>
      <c r="U21" s="9"/>
      <c r="V21" s="9"/>
      <c r="W21" s="9"/>
      <c r="X21" s="9"/>
      <c r="Y21" s="9">
        <f>Y20*'1 лист'!H18</f>
        <v>27</v>
      </c>
      <c r="Z21" s="20"/>
      <c r="AA21" s="20"/>
      <c r="AB21" s="20"/>
      <c r="AC21" s="20"/>
      <c r="AD21" s="20"/>
      <c r="AE21" s="2"/>
    </row>
    <row r="22" spans="1:31" x14ac:dyDescent="0.2">
      <c r="A22" s="57" t="s">
        <v>47</v>
      </c>
      <c r="B22" s="58"/>
      <c r="C22" s="8"/>
      <c r="D22" s="8">
        <v>80</v>
      </c>
      <c r="E22" s="8">
        <v>5</v>
      </c>
      <c r="F22" s="8"/>
      <c r="G22" s="8">
        <v>24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>
        <v>19</v>
      </c>
      <c r="S22" s="8">
        <v>10</v>
      </c>
      <c r="T22" s="8"/>
      <c r="U22" s="8"/>
      <c r="V22" s="8"/>
      <c r="W22" s="8"/>
      <c r="X22" s="8"/>
      <c r="Y22" s="8">
        <v>0.4</v>
      </c>
      <c r="Z22" s="19"/>
      <c r="AA22" s="19"/>
      <c r="AB22" s="19"/>
      <c r="AC22" s="19"/>
      <c r="AD22" s="19">
        <v>80</v>
      </c>
      <c r="AE22" s="2"/>
    </row>
    <row r="23" spans="1:31" x14ac:dyDescent="0.2">
      <c r="A23" s="59"/>
      <c r="B23" s="60"/>
      <c r="C23" s="9"/>
      <c r="D23" s="9">
        <v>1440</v>
      </c>
      <c r="E23" s="9">
        <v>90</v>
      </c>
      <c r="F23" s="9"/>
      <c r="G23" s="9">
        <v>432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>
        <v>342</v>
      </c>
      <c r="S23" s="9">
        <v>180</v>
      </c>
      <c r="T23" s="9"/>
      <c r="U23" s="9"/>
      <c r="V23" s="9"/>
      <c r="W23" s="9"/>
      <c r="X23" s="9"/>
      <c r="Y23" s="9">
        <f>Y22*'1 лист'!H18</f>
        <v>7.2</v>
      </c>
      <c r="Z23" s="20"/>
      <c r="AA23" s="20"/>
      <c r="AB23" s="20"/>
      <c r="AC23" s="20"/>
      <c r="AD23" s="20"/>
      <c r="AE23" s="2"/>
    </row>
    <row r="24" spans="1:31" x14ac:dyDescent="0.2">
      <c r="A24" s="57" t="s">
        <v>38</v>
      </c>
      <c r="B24" s="58"/>
      <c r="C24" s="8"/>
      <c r="D24" s="8"/>
      <c r="E24" s="8"/>
      <c r="F24" s="8"/>
      <c r="G24" s="8"/>
      <c r="H24" s="8"/>
      <c r="I24" s="8"/>
      <c r="J24" s="8"/>
      <c r="K24" s="8"/>
      <c r="L24" s="8"/>
      <c r="M24" s="8">
        <v>10</v>
      </c>
      <c r="N24" s="8">
        <v>22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19">
        <v>6</v>
      </c>
      <c r="AA24" s="19">
        <v>0.3</v>
      </c>
      <c r="AB24" s="19"/>
      <c r="AC24" s="19"/>
      <c r="AD24" s="19">
        <v>180</v>
      </c>
      <c r="AE24" s="2"/>
    </row>
    <row r="25" spans="1:31" x14ac:dyDescent="0.2">
      <c r="A25" s="59"/>
      <c r="B25" s="60"/>
      <c r="C25" s="9"/>
      <c r="D25" s="9"/>
      <c r="E25" s="9"/>
      <c r="F25" s="9"/>
      <c r="G25" s="9"/>
      <c r="H25" s="9"/>
      <c r="I25" s="9"/>
      <c r="J25" s="9"/>
      <c r="K25" s="9"/>
      <c r="L25" s="9"/>
      <c r="M25" s="9">
        <v>180</v>
      </c>
      <c r="N25" s="9">
        <v>396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20">
        <v>108</v>
      </c>
      <c r="AA25" s="20">
        <v>5.4</v>
      </c>
      <c r="AB25" s="20"/>
      <c r="AC25" s="20"/>
      <c r="AD25" s="20"/>
      <c r="AE25" s="2"/>
    </row>
    <row r="26" spans="1:31" x14ac:dyDescent="0.2">
      <c r="A26" s="57" t="s">
        <v>39</v>
      </c>
      <c r="B26" s="5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>
        <v>40</v>
      </c>
      <c r="W26" s="8"/>
      <c r="X26" s="8"/>
      <c r="Y26" s="8"/>
      <c r="Z26" s="19"/>
      <c r="AA26" s="19"/>
      <c r="AB26" s="19"/>
      <c r="AC26" s="19"/>
      <c r="AD26" s="19">
        <v>40</v>
      </c>
      <c r="AE26" s="2"/>
    </row>
    <row r="27" spans="1:31" x14ac:dyDescent="0.2">
      <c r="A27" s="59"/>
      <c r="B27" s="60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>
        <v>930</v>
      </c>
      <c r="W27" s="9"/>
      <c r="X27" s="9"/>
      <c r="Y27" s="9"/>
      <c r="Z27" s="20"/>
      <c r="AA27" s="20"/>
      <c r="AB27" s="20"/>
      <c r="AC27" s="20"/>
      <c r="AD27" s="20"/>
      <c r="AE27" s="2"/>
    </row>
    <row r="28" spans="1:31" x14ac:dyDescent="0.2">
      <c r="A28" s="66" t="s">
        <v>36</v>
      </c>
      <c r="B28" s="67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21"/>
      <c r="AA28" s="21"/>
      <c r="AB28" s="21"/>
      <c r="AC28" s="21"/>
      <c r="AD28" s="21"/>
      <c r="AE28" s="2"/>
    </row>
    <row r="29" spans="1:31" x14ac:dyDescent="0.2">
      <c r="A29" s="57" t="s">
        <v>40</v>
      </c>
      <c r="B29" s="58"/>
      <c r="C29" s="8"/>
      <c r="D29" s="8"/>
      <c r="E29" s="8">
        <v>5</v>
      </c>
      <c r="F29" s="8">
        <v>2</v>
      </c>
      <c r="G29" s="8">
        <v>30</v>
      </c>
      <c r="H29" s="8"/>
      <c r="I29" s="8"/>
      <c r="J29" s="8">
        <v>0.2</v>
      </c>
      <c r="K29" s="8">
        <v>42</v>
      </c>
      <c r="L29" s="8"/>
      <c r="M29" s="8">
        <v>3</v>
      </c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>
        <v>0.8</v>
      </c>
      <c r="Z29" s="19"/>
      <c r="AA29" s="19"/>
      <c r="AB29" s="19">
        <v>23</v>
      </c>
      <c r="AC29" s="19"/>
      <c r="AD29" s="19">
        <v>100</v>
      </c>
      <c r="AE29" s="2"/>
    </row>
    <row r="30" spans="1:31" x14ac:dyDescent="0.2">
      <c r="A30" s="59"/>
      <c r="B30" s="60"/>
      <c r="C30" s="9"/>
      <c r="D30" s="9"/>
      <c r="E30" s="9">
        <v>90</v>
      </c>
      <c r="F30" s="9">
        <v>36</v>
      </c>
      <c r="G30" s="9">
        <v>540</v>
      </c>
      <c r="H30" s="9"/>
      <c r="I30" s="9"/>
      <c r="J30" s="9">
        <v>3.6</v>
      </c>
      <c r="K30" s="9">
        <v>756</v>
      </c>
      <c r="L30" s="9"/>
      <c r="M30" s="9">
        <v>54</v>
      </c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>
        <v>14.4</v>
      </c>
      <c r="Z30" s="20"/>
      <c r="AA30" s="20"/>
      <c r="AB30" s="20">
        <v>311</v>
      </c>
      <c r="AC30" s="20"/>
      <c r="AD30" s="20"/>
      <c r="AE30" s="2"/>
    </row>
    <row r="31" spans="1:31" x14ac:dyDescent="0.2">
      <c r="A31" s="57" t="s">
        <v>34</v>
      </c>
      <c r="B31" s="58"/>
      <c r="C31" s="8"/>
      <c r="D31" s="8"/>
      <c r="E31" s="8"/>
      <c r="F31" s="8"/>
      <c r="G31" s="8"/>
      <c r="H31" s="8"/>
      <c r="I31" s="8"/>
      <c r="J31" s="8"/>
      <c r="K31" s="8"/>
      <c r="L31" s="8"/>
      <c r="M31" s="8">
        <v>10</v>
      </c>
      <c r="N31" s="8"/>
      <c r="O31" s="8"/>
      <c r="P31" s="8"/>
      <c r="Q31" s="8"/>
      <c r="R31" s="8"/>
      <c r="S31" s="8"/>
      <c r="T31" s="8"/>
      <c r="U31" s="8"/>
      <c r="V31" s="8"/>
      <c r="W31" s="8"/>
      <c r="X31" s="8">
        <v>0.6</v>
      </c>
      <c r="Y31" s="8"/>
      <c r="Z31" s="19"/>
      <c r="AA31" s="19"/>
      <c r="AB31" s="19"/>
      <c r="AC31" s="19"/>
      <c r="AD31" s="19">
        <v>180</v>
      </c>
      <c r="AE31" s="2"/>
    </row>
    <row r="32" spans="1:31" x14ac:dyDescent="0.2">
      <c r="A32" s="59"/>
      <c r="B32" s="60"/>
      <c r="C32" s="9"/>
      <c r="D32" s="9"/>
      <c r="E32" s="9"/>
      <c r="F32" s="9"/>
      <c r="G32" s="9"/>
      <c r="H32" s="9"/>
      <c r="I32" s="9"/>
      <c r="J32" s="9"/>
      <c r="K32" s="9"/>
      <c r="L32" s="9"/>
      <c r="M32" s="9">
        <v>180</v>
      </c>
      <c r="N32" s="9"/>
      <c r="O32" s="9"/>
      <c r="P32" s="9"/>
      <c r="Q32" s="9"/>
      <c r="R32" s="9"/>
      <c r="S32" s="9"/>
      <c r="T32" s="9"/>
      <c r="U32" s="9"/>
      <c r="V32" s="9"/>
      <c r="W32" s="9"/>
      <c r="X32" s="9">
        <v>10.8</v>
      </c>
      <c r="Y32" s="9"/>
      <c r="Z32" s="20"/>
      <c r="AA32" s="20"/>
      <c r="AB32" s="20"/>
      <c r="AC32" s="20"/>
      <c r="AD32" s="20"/>
      <c r="AE32" s="2"/>
    </row>
    <row r="33" spans="1:33" x14ac:dyDescent="0.2">
      <c r="A33" s="70"/>
      <c r="B33" s="7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2"/>
    </row>
    <row r="34" spans="1:33" x14ac:dyDescent="0.2">
      <c r="A34" s="79" t="s">
        <v>12</v>
      </c>
      <c r="B34" s="80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2"/>
    </row>
    <row r="35" spans="1:33" x14ac:dyDescent="0.2">
      <c r="A35" s="64"/>
      <c r="B35" s="65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2"/>
    </row>
    <row r="36" spans="1:33" x14ac:dyDescent="0.2">
      <c r="A36" s="83"/>
      <c r="B36" s="84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2"/>
    </row>
    <row r="37" spans="1:33" x14ac:dyDescent="0.2">
      <c r="A37" s="73" t="s">
        <v>13</v>
      </c>
      <c r="B37" s="74"/>
      <c r="C37" s="14">
        <f>C6+C8+C10+C13+C16+C18+C20+C22+C24+C26+C29+C31</f>
        <v>44</v>
      </c>
      <c r="D37" s="14">
        <f t="shared" ref="D37:AA37" si="0">D6+D8+D10+D13+D16+D18+D20+D22+D24+D26+D29+D31</f>
        <v>80</v>
      </c>
      <c r="E37" s="14">
        <f t="shared" si="0"/>
        <v>20</v>
      </c>
      <c r="F37" s="14">
        <f t="shared" si="0"/>
        <v>6</v>
      </c>
      <c r="G37" s="14">
        <v>235</v>
      </c>
      <c r="H37" s="14">
        <f t="shared" si="0"/>
        <v>4</v>
      </c>
      <c r="I37" s="14">
        <f t="shared" si="0"/>
        <v>16</v>
      </c>
      <c r="J37" s="14">
        <f t="shared" si="0"/>
        <v>0.2</v>
      </c>
      <c r="K37" s="14">
        <f t="shared" si="0"/>
        <v>42</v>
      </c>
      <c r="L37" s="14">
        <f t="shared" si="0"/>
        <v>28</v>
      </c>
      <c r="M37" s="14">
        <f t="shared" si="0"/>
        <v>38</v>
      </c>
      <c r="N37" s="14">
        <f t="shared" si="0"/>
        <v>22</v>
      </c>
      <c r="O37" s="14">
        <v>100</v>
      </c>
      <c r="P37" s="14">
        <f t="shared" si="0"/>
        <v>280</v>
      </c>
      <c r="Q37" s="14">
        <f t="shared" si="0"/>
        <v>20</v>
      </c>
      <c r="R37" s="14">
        <f t="shared" si="0"/>
        <v>26</v>
      </c>
      <c r="S37" s="14">
        <f t="shared" si="0"/>
        <v>24</v>
      </c>
      <c r="T37" s="14">
        <v>40</v>
      </c>
      <c r="U37" s="14">
        <v>40</v>
      </c>
      <c r="V37" s="14">
        <v>40</v>
      </c>
      <c r="W37" s="14">
        <v>50</v>
      </c>
      <c r="X37" s="14">
        <f t="shared" si="0"/>
        <v>1.2</v>
      </c>
      <c r="Y37" s="14">
        <v>5</v>
      </c>
      <c r="Z37" s="14">
        <f t="shared" si="0"/>
        <v>6</v>
      </c>
      <c r="AA37" s="14">
        <f t="shared" si="0"/>
        <v>0.3</v>
      </c>
      <c r="AB37" s="14">
        <v>23</v>
      </c>
      <c r="AC37" s="14"/>
      <c r="AD37" s="14"/>
      <c r="AE37" s="2"/>
    </row>
    <row r="38" spans="1:33" x14ac:dyDescent="0.2">
      <c r="A38" s="32" t="s">
        <v>52</v>
      </c>
      <c r="B38" s="27"/>
      <c r="C38" s="14">
        <f>C37/1000</f>
        <v>4.3999999999999997E-2</v>
      </c>
      <c r="D38" s="37">
        <f t="shared" ref="D38:AA38" si="1">D37/1000</f>
        <v>0.08</v>
      </c>
      <c r="E38" s="37">
        <f t="shared" si="1"/>
        <v>0.02</v>
      </c>
      <c r="F38" s="14">
        <f t="shared" si="1"/>
        <v>6.0000000000000001E-3</v>
      </c>
      <c r="G38" s="14">
        <v>0.23499999999999999</v>
      </c>
      <c r="H38" s="37">
        <f t="shared" si="1"/>
        <v>4.0000000000000001E-3</v>
      </c>
      <c r="I38" s="14">
        <f t="shared" si="1"/>
        <v>1.6E-2</v>
      </c>
      <c r="J38" s="35">
        <v>0</v>
      </c>
      <c r="K38" s="14">
        <f t="shared" si="1"/>
        <v>4.2000000000000003E-2</v>
      </c>
      <c r="L38" s="14">
        <f t="shared" si="1"/>
        <v>2.8000000000000001E-2</v>
      </c>
      <c r="M38" s="14">
        <f t="shared" si="1"/>
        <v>3.7999999999999999E-2</v>
      </c>
      <c r="N38" s="14">
        <f t="shared" si="1"/>
        <v>2.1999999999999999E-2</v>
      </c>
      <c r="O38" s="14">
        <v>0</v>
      </c>
      <c r="P38" s="14">
        <f t="shared" si="1"/>
        <v>0.28000000000000003</v>
      </c>
      <c r="Q38" s="14">
        <f t="shared" si="1"/>
        <v>0.02</v>
      </c>
      <c r="R38" s="14">
        <f t="shared" si="1"/>
        <v>2.5999999999999999E-2</v>
      </c>
      <c r="S38" s="14">
        <f t="shared" si="1"/>
        <v>2.4E-2</v>
      </c>
      <c r="T38" s="37">
        <v>0.04</v>
      </c>
      <c r="U38" s="37">
        <v>0.04</v>
      </c>
      <c r="V38" s="37">
        <v>0.04</v>
      </c>
      <c r="W38" s="37">
        <v>0</v>
      </c>
      <c r="X38" s="36">
        <f t="shared" si="1"/>
        <v>1.1999999999999999E-3</v>
      </c>
      <c r="Y38" s="14">
        <f t="shared" si="1"/>
        <v>5.0000000000000001E-3</v>
      </c>
      <c r="Z38" s="14">
        <f t="shared" si="1"/>
        <v>6.0000000000000001E-3</v>
      </c>
      <c r="AA38" s="36">
        <f t="shared" si="1"/>
        <v>2.9999999999999997E-4</v>
      </c>
      <c r="AB38" s="14">
        <v>2.3E-2</v>
      </c>
      <c r="AC38" s="14"/>
      <c r="AD38" s="14"/>
      <c r="AE38" s="2"/>
    </row>
    <row r="39" spans="1:33" x14ac:dyDescent="0.2">
      <c r="A39" s="75" t="s">
        <v>53</v>
      </c>
      <c r="B39" s="76"/>
      <c r="C39" s="33">
        <v>0.79200000000000004</v>
      </c>
      <c r="D39" s="33">
        <v>1.44</v>
      </c>
      <c r="E39" s="33">
        <v>0.36</v>
      </c>
      <c r="F39" s="33">
        <v>0.108</v>
      </c>
      <c r="G39" s="33">
        <v>4.2949999999999999</v>
      </c>
      <c r="H39" s="33">
        <v>7.1999999999999995E-2</v>
      </c>
      <c r="I39" s="33">
        <v>0.28799999999999998</v>
      </c>
      <c r="J39" s="24">
        <v>4</v>
      </c>
      <c r="K39" s="33">
        <v>0.75600000000000001</v>
      </c>
      <c r="L39" s="33">
        <v>0.504</v>
      </c>
      <c r="M39" s="33">
        <v>0.68400000000000005</v>
      </c>
      <c r="N39" s="33">
        <v>0.39600000000000002</v>
      </c>
      <c r="O39" s="33">
        <v>1.8</v>
      </c>
      <c r="P39" s="33">
        <v>5.04</v>
      </c>
      <c r="Q39" s="33">
        <v>0.36</v>
      </c>
      <c r="R39" s="38">
        <v>0.46800000000000003</v>
      </c>
      <c r="S39" s="33">
        <v>0.432</v>
      </c>
      <c r="T39" s="38">
        <v>0.72</v>
      </c>
      <c r="U39" s="33">
        <v>0.68</v>
      </c>
      <c r="V39" s="33">
        <v>0.93</v>
      </c>
      <c r="W39" s="33">
        <v>0.9</v>
      </c>
      <c r="X39" s="33">
        <v>2.1000000000000001E-2</v>
      </c>
      <c r="Y39" s="33">
        <v>0.09</v>
      </c>
      <c r="Z39" s="33">
        <v>0.108</v>
      </c>
      <c r="AA39" s="33">
        <v>5.0000000000000001E-3</v>
      </c>
      <c r="AB39" s="33">
        <v>0.311</v>
      </c>
      <c r="AC39" s="33"/>
      <c r="AD39" s="22"/>
      <c r="AE39" s="2"/>
    </row>
    <row r="40" spans="1:33" x14ac:dyDescent="0.2">
      <c r="A40" s="28" t="s">
        <v>20</v>
      </c>
      <c r="B40" s="29"/>
      <c r="C40" s="34">
        <v>0.83599999999999997</v>
      </c>
      <c r="D40" s="34">
        <v>1.52</v>
      </c>
      <c r="E40" s="34">
        <v>0.38</v>
      </c>
      <c r="F40" s="34">
        <v>0.114</v>
      </c>
      <c r="G40" s="34">
        <v>4.53</v>
      </c>
      <c r="H40" s="34">
        <v>7.5999999999999998E-2</v>
      </c>
      <c r="I40" s="34">
        <v>0.30399999999999999</v>
      </c>
      <c r="J40" s="30">
        <v>4</v>
      </c>
      <c r="K40" s="34">
        <v>0.79800000000000004</v>
      </c>
      <c r="L40" s="34">
        <v>0.53200000000000003</v>
      </c>
      <c r="M40" s="34">
        <v>0.72199999999999998</v>
      </c>
      <c r="N40" s="34">
        <v>0.41799999999999998</v>
      </c>
      <c r="O40" s="34">
        <v>1.8</v>
      </c>
      <c r="P40" s="34">
        <v>5.32</v>
      </c>
      <c r="Q40" s="34">
        <v>0.38</v>
      </c>
      <c r="R40" s="39">
        <v>0.49399999999999999</v>
      </c>
      <c r="S40" s="34">
        <v>0.45600000000000002</v>
      </c>
      <c r="T40" s="34">
        <v>0.76</v>
      </c>
      <c r="U40" s="34">
        <v>0.72</v>
      </c>
      <c r="V40" s="34">
        <v>0.97</v>
      </c>
      <c r="W40" s="34">
        <v>0.9</v>
      </c>
      <c r="X40" s="34">
        <v>2.1000000000000001E-2</v>
      </c>
      <c r="Y40" s="34">
        <v>9.5000000000000001E-2</v>
      </c>
      <c r="Z40" s="34">
        <v>0.114</v>
      </c>
      <c r="AA40" s="34">
        <v>5.0000000000000001E-3</v>
      </c>
      <c r="AB40" s="34">
        <v>0.33400000000000002</v>
      </c>
      <c r="AC40" s="34"/>
      <c r="AD40" s="31"/>
      <c r="AE40" s="2"/>
    </row>
    <row r="41" spans="1:33" x14ac:dyDescent="0.2">
      <c r="A41" s="77" t="s">
        <v>15</v>
      </c>
      <c r="B41" s="78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2"/>
    </row>
    <row r="42" spans="1:33" x14ac:dyDescent="0.2">
      <c r="A42" s="72" t="s">
        <v>16</v>
      </c>
      <c r="B42" s="7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2"/>
    </row>
    <row r="43" spans="1:33" x14ac:dyDescent="0.2">
      <c r="A43" s="72" t="s">
        <v>17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4"/>
      <c r="AF43" s="1"/>
      <c r="AG43" s="2"/>
    </row>
    <row r="44" spans="1:33" x14ac:dyDescent="0.2">
      <c r="A44" s="65" t="s">
        <v>18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5"/>
      <c r="AF44" s="1"/>
      <c r="AG44" s="2"/>
    </row>
    <row r="45" spans="1:33" x14ac:dyDescent="0.2">
      <c r="C45">
        <v>61</v>
      </c>
      <c r="D45">
        <v>61</v>
      </c>
      <c r="E45">
        <v>61</v>
      </c>
      <c r="F45">
        <v>61</v>
      </c>
      <c r="G45">
        <v>61</v>
      </c>
      <c r="H45">
        <v>61</v>
      </c>
      <c r="I45">
        <v>61</v>
      </c>
      <c r="J45">
        <v>61</v>
      </c>
      <c r="K45">
        <v>61</v>
      </c>
      <c r="L45">
        <v>61</v>
      </c>
      <c r="M45">
        <v>61</v>
      </c>
      <c r="N45">
        <v>61</v>
      </c>
      <c r="O45">
        <v>61</v>
      </c>
      <c r="P45">
        <v>61</v>
      </c>
      <c r="Q45">
        <v>61</v>
      </c>
      <c r="R45">
        <v>61</v>
      </c>
      <c r="S45">
        <v>61</v>
      </c>
      <c r="T45">
        <v>61</v>
      </c>
      <c r="U45">
        <v>61</v>
      </c>
      <c r="V45">
        <v>61</v>
      </c>
      <c r="X45">
        <v>61</v>
      </c>
      <c r="Y45">
        <v>61</v>
      </c>
      <c r="Z45">
        <v>61</v>
      </c>
      <c r="AA45">
        <v>61</v>
      </c>
      <c r="AB45">
        <v>61</v>
      </c>
      <c r="AC45">
        <v>61</v>
      </c>
      <c r="AD45">
        <v>61</v>
      </c>
      <c r="AE45">
        <v>61</v>
      </c>
      <c r="AF45">
        <v>61</v>
      </c>
    </row>
    <row r="47" spans="1:33" x14ac:dyDescent="0.2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2"/>
    </row>
    <row r="51" spans="2:28" x14ac:dyDescent="0.2">
      <c r="C51">
        <v>453</v>
      </c>
      <c r="D51">
        <v>26</v>
      </c>
      <c r="E51">
        <v>5</v>
      </c>
      <c r="F51">
        <v>46</v>
      </c>
      <c r="G51">
        <v>51</v>
      </c>
      <c r="H51">
        <v>25</v>
      </c>
      <c r="I51">
        <v>80</v>
      </c>
      <c r="J51">
        <v>32</v>
      </c>
      <c r="K51">
        <v>12</v>
      </c>
      <c r="L51">
        <v>30</v>
      </c>
      <c r="M51">
        <v>50</v>
      </c>
      <c r="N51">
        <v>6</v>
      </c>
      <c r="O51">
        <v>2</v>
      </c>
      <c r="P51" t="s">
        <v>23</v>
      </c>
      <c r="Q51">
        <v>0.6</v>
      </c>
      <c r="R51">
        <v>8</v>
      </c>
      <c r="S51">
        <v>30</v>
      </c>
      <c r="T51">
        <v>50</v>
      </c>
      <c r="X51">
        <v>48</v>
      </c>
      <c r="Z51">
        <v>97</v>
      </c>
      <c r="AA51">
        <v>54</v>
      </c>
      <c r="AB51">
        <v>10</v>
      </c>
    </row>
    <row r="52" spans="2:28" x14ac:dyDescent="0.2">
      <c r="B52" t="s">
        <v>24</v>
      </c>
      <c r="C52">
        <f>C37-C51</f>
        <v>-409</v>
      </c>
      <c r="D52">
        <f t="shared" ref="D52:T52" si="2">D37-D51</f>
        <v>54</v>
      </c>
      <c r="E52">
        <f t="shared" si="2"/>
        <v>15</v>
      </c>
      <c r="F52">
        <f t="shared" si="2"/>
        <v>-40</v>
      </c>
      <c r="G52">
        <f t="shared" si="2"/>
        <v>184</v>
      </c>
      <c r="H52">
        <f t="shared" si="2"/>
        <v>-21</v>
      </c>
      <c r="I52">
        <f t="shared" si="2"/>
        <v>-64</v>
      </c>
      <c r="J52">
        <f t="shared" si="2"/>
        <v>-31.8</v>
      </c>
      <c r="K52">
        <f t="shared" si="2"/>
        <v>30</v>
      </c>
      <c r="L52">
        <f t="shared" si="2"/>
        <v>-2</v>
      </c>
      <c r="M52">
        <f t="shared" si="2"/>
        <v>-12</v>
      </c>
      <c r="N52">
        <f t="shared" si="2"/>
        <v>16</v>
      </c>
      <c r="O52">
        <f t="shared" si="2"/>
        <v>98</v>
      </c>
      <c r="P52">
        <f t="shared" si="2"/>
        <v>-45863</v>
      </c>
      <c r="Q52">
        <f t="shared" si="2"/>
        <v>19.399999999999999</v>
      </c>
      <c r="R52">
        <f t="shared" si="2"/>
        <v>18</v>
      </c>
      <c r="S52">
        <f t="shared" si="2"/>
        <v>-6</v>
      </c>
      <c r="T52">
        <f t="shared" si="2"/>
        <v>-10</v>
      </c>
      <c r="U52" t="e">
        <f>#REF!-U51</f>
        <v>#REF!</v>
      </c>
      <c r="V52" t="e">
        <f>#REF!-V51</f>
        <v>#REF!</v>
      </c>
      <c r="X52">
        <f>U37-X51</f>
        <v>-8</v>
      </c>
      <c r="Y52">
        <f>V37-Y51</f>
        <v>40</v>
      </c>
      <c r="Z52">
        <f>X37-Z51</f>
        <v>-95.8</v>
      </c>
      <c r="AA52">
        <f>Y37-AA51</f>
        <v>-49</v>
      </c>
      <c r="AB52">
        <f>Z37-AB51</f>
        <v>-4</v>
      </c>
    </row>
  </sheetData>
  <sheetProtection selectLockedCells="1" selectUnlockedCells="1"/>
  <mergeCells count="55">
    <mergeCell ref="A13:B14"/>
    <mergeCell ref="A16:B17"/>
    <mergeCell ref="A18:B19"/>
    <mergeCell ref="A20:B21"/>
    <mergeCell ref="A22:B23"/>
    <mergeCell ref="A12:B12"/>
    <mergeCell ref="A43:AD43"/>
    <mergeCell ref="A44:AD44"/>
    <mergeCell ref="V2:V4"/>
    <mergeCell ref="A37:B37"/>
    <mergeCell ref="A39:B39"/>
    <mergeCell ref="A41:B41"/>
    <mergeCell ref="A42:B42"/>
    <mergeCell ref="A34:B34"/>
    <mergeCell ref="A1:B4"/>
    <mergeCell ref="A36:B36"/>
    <mergeCell ref="A35:B35"/>
    <mergeCell ref="A28:B28"/>
    <mergeCell ref="A24:B25"/>
    <mergeCell ref="A26:B27"/>
    <mergeCell ref="A29:B30"/>
    <mergeCell ref="A6:B7"/>
    <mergeCell ref="A15:B15"/>
    <mergeCell ref="A33:B33"/>
    <mergeCell ref="A31:B32"/>
    <mergeCell ref="A10:B11"/>
    <mergeCell ref="A8:B9"/>
    <mergeCell ref="AE2:AE4"/>
    <mergeCell ref="A5:B5"/>
    <mergeCell ref="T2:T4"/>
    <mergeCell ref="U2:U4"/>
    <mergeCell ref="AD2:AD4"/>
    <mergeCell ref="N2:N4"/>
    <mergeCell ref="AB2:AB4"/>
    <mergeCell ref="H2:H4"/>
    <mergeCell ref="I2:I4"/>
    <mergeCell ref="C1:AF1"/>
    <mergeCell ref="C2:C4"/>
    <mergeCell ref="D2:D4"/>
    <mergeCell ref="E2:E4"/>
    <mergeCell ref="F2:F4"/>
    <mergeCell ref="G2:G4"/>
    <mergeCell ref="L2:L4"/>
    <mergeCell ref="M2:M4"/>
    <mergeCell ref="O2:O4"/>
    <mergeCell ref="P2:P4"/>
    <mergeCell ref="X2:X4"/>
    <mergeCell ref="J2:J4"/>
    <mergeCell ref="K2:K4"/>
    <mergeCell ref="Y2:Y4"/>
    <mergeCell ref="Z2:Z4"/>
    <mergeCell ref="Q2:Q4"/>
    <mergeCell ref="R2:R4"/>
    <mergeCell ref="S2:S4"/>
    <mergeCell ref="W2:W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8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5" t="s">
        <v>13</v>
      </c>
      <c r="B36" s="85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5" t="s">
        <v>14</v>
      </c>
      <c r="B37" s="85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5" t="s">
        <v>15</v>
      </c>
      <c r="B38" s="8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5" t="s">
        <v>16</v>
      </c>
      <c r="B39" s="8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5" t="s">
        <v>17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</row>
    <row r="41" spans="1:27" x14ac:dyDescent="0.2">
      <c r="A41" s="86" t="s">
        <v>18</v>
      </c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2026-02-10T06:15:19Z</cp:lastPrinted>
  <dcterms:created xsi:type="dcterms:W3CDTF">2014-01-10T09:09:57Z</dcterms:created>
  <dcterms:modified xsi:type="dcterms:W3CDTF">2026-02-11T10:16:30Z</dcterms:modified>
</cp:coreProperties>
</file>